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FokinaOR\Documents\Econom\ДЭСК\Себестоимость ДЭСК\2024\"/>
    </mc:Choice>
  </mc:AlternateContent>
  <xr:revisionPtr revIDLastSave="0" documentId="13_ncr:1_{56FE4679-8283-4FF7-A143-55F6930CC885}" xr6:coauthVersionLast="47" xr6:coauthVersionMax="47" xr10:uidLastSave="{00000000-0000-0000-0000-000000000000}"/>
  <bookViews>
    <workbookView xWindow="-120" yWindow="-120" windowWidth="29040" windowHeight="15840" xr2:uid="{A69D2E44-C578-46C4-88A3-D3570430D0D7}"/>
  </bookViews>
  <sheets>
    <sheet name="2024" sheetId="5" r:id="rId1"/>
  </sheets>
  <externalReferences>
    <externalReference r:id="rId2"/>
    <externalReference r:id="rId3"/>
    <externalReference r:id="rId4"/>
  </externalReferences>
  <definedNames>
    <definedName name="Назначение">[1]справочник!$A$2:$A$18</definedName>
    <definedName name="Расчетный_счет">[1]справочник!$A$20:$A$27</definedName>
    <definedName name="Статус_платежа">[1]справочник!$A$29:$A$32</definedName>
    <definedName name="Статьи_бюджет">[2]справочник!#REF!</definedName>
    <definedName name="Статьи_бюджет_1">[2]справочник!#REF!</definedName>
    <definedName name="тупь">[3]справочник!$A$2:$A$18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5" l="1"/>
  <c r="E59" i="5" l="1"/>
  <c r="E43" i="5"/>
  <c r="E23" i="5"/>
  <c r="D19" i="5"/>
  <c r="D18" i="5"/>
  <c r="E19" i="5"/>
  <c r="E26" i="5" l="1"/>
  <c r="E18" i="5" s="1"/>
  <c r="E17" i="5" l="1"/>
  <c r="D59" i="5"/>
  <c r="D26" i="5"/>
  <c r="D24" i="5"/>
  <c r="D43" i="5"/>
  <c r="D17" i="5" l="1"/>
</calcChain>
</file>

<file path=xl/sharedStrings.xml><?xml version="1.0" encoding="utf-8"?>
<sst xmlns="http://schemas.openxmlformats.org/spreadsheetml/2006/main" count="209" uniqueCount="147">
  <si>
    <t>к приказу</t>
  </si>
  <si>
    <t>Федеральной службы по тарифам</t>
  </si>
  <si>
    <t>от 24 октября 2014 г. N 1831-э</t>
  </si>
  <si>
    <t>N п/п</t>
  </si>
  <si>
    <t>Показатель</t>
  </si>
  <si>
    <t>Ед. изм.</t>
  </si>
  <si>
    <t>I</t>
  </si>
  <si>
    <t>Структура затрат</t>
  </si>
  <si>
    <t>X</t>
  </si>
  <si>
    <t>Необходимая валовая выручка на содержание</t>
  </si>
  <si>
    <t>тыс. руб.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</si>
  <si>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</si>
  <si>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</si>
  <si>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</si>
  <si>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</si>
  <si>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на ремонт</t>
  </si>
  <si>
    <t>1.1.1.3</t>
  </si>
  <si>
    <t>1.1.1.3.1</t>
  </si>
  <si>
    <t>в том числе на ремонт</t>
  </si>
  <si>
    <t>1.1.2.1</t>
  </si>
  <si>
    <t>Плата за аренду имущества</t>
  </si>
  <si>
    <t>Налог на прибыль</t>
  </si>
  <si>
    <t>Расходы на оплату технологического присоединения к сетям смежной сетевой организации</t>
  </si>
  <si>
    <t>Справочно: "Количество льготных технологических присоединений"</t>
  </si>
  <si>
    <t>ед.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</si>
  <si>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</si>
  <si>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II</t>
  </si>
  <si>
    <t>III</t>
  </si>
  <si>
    <t>Необходимая валовая выручка на оплату технологического расхода (потерь) электроэнергии</t>
  </si>
  <si>
    <t>Справочно:</t>
  </si>
  <si>
    <t>Объем технологических потерь</t>
  </si>
  <si>
    <t>МВт·ч</t>
  </si>
  <si>
    <t>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</si>
  <si>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</si>
  <si>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</si>
  <si>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</si>
  <si>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</si>
  <si>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Трансформаторная мощность подстанций, всего</t>
  </si>
  <si>
    <t>МВа</t>
  </si>
  <si>
    <t>2.n</t>
  </si>
  <si>
    <t>в том числе трансформаторная мощность подстанций на i уровне напряжения</t>
  </si>
  <si>
    <t>у.е.</t>
  </si>
  <si>
    <t>3.n</t>
  </si>
  <si>
    <t>в том числе количество условных единиц по линиям электропередач на i уровне напряжения</t>
  </si>
  <si>
    <t>4.n</t>
  </si>
  <si>
    <t>км</t>
  </si>
  <si>
    <t>в том числе длина линий электропередач на i уровне напряжения</t>
  </si>
  <si>
    <t>Доля кабельных линий электропередач</t>
  </si>
  <si>
    <t>%</t>
  </si>
  <si>
    <t>Ввод в эксплуатацию новых объектов электросетевого комплекса на конец года</t>
  </si>
  <si>
    <t>в том числе за счет платы за технологическое присоединение</t>
  </si>
  <si>
    <t>норматив технологического расхода (потерь) электрической энергии, установленный Минэнерго России &lt;*****&gt;</t>
  </si>
  <si>
    <t>--------------------------------</t>
  </si>
  <si>
    <t>Примечание:</t>
  </si>
  <si>
    <t>&lt;*&gt;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</t>
  </si>
  <si>
    <t>&lt;**&gt;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</si>
  <si>
    <t>&lt;***&gt; 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</si>
  <si>
    <r>
      <t xml:space="preserve">&lt;****&gt; В соответствии с </t>
    </r>
    <r>
      <rPr>
        <sz val="11"/>
        <color rgb="FF0000FF"/>
        <rFont val="Calibri"/>
        <family val="2"/>
        <charset val="204"/>
        <scheme val="minor"/>
      </rPr>
      <t>пунктом 28</t>
    </r>
    <r>
      <rPr>
        <sz val="11"/>
        <color theme="1"/>
        <rFont val="Calibri"/>
        <family val="2"/>
        <charset val="204"/>
        <scheme val="minor"/>
      </rPr>
      <t xml:space="preserve">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N 1178, за исключением </t>
    </r>
    <r>
      <rPr>
        <sz val="11"/>
        <color rgb="FF0000FF"/>
        <rFont val="Calibri"/>
        <family val="2"/>
        <charset val="204"/>
        <scheme val="minor"/>
      </rPr>
      <t>подпунктов 1.1.4.1</t>
    </r>
    <r>
      <rPr>
        <sz val="11"/>
        <color theme="1"/>
        <rFont val="Calibri"/>
        <family val="2"/>
        <charset val="204"/>
        <scheme val="minor"/>
      </rPr>
      <t xml:space="preserve"> - </t>
    </r>
    <r>
      <rPr>
        <sz val="11"/>
        <color rgb="FF0000FF"/>
        <rFont val="Calibri"/>
        <family val="2"/>
        <charset val="204"/>
        <scheme val="minor"/>
      </rPr>
      <t>1.1.4.4</t>
    </r>
    <r>
      <rPr>
        <sz val="11"/>
        <color theme="1"/>
        <rFont val="Calibri"/>
        <family val="2"/>
        <charset val="204"/>
        <scheme val="minor"/>
      </rPr>
      <t>.</t>
    </r>
  </si>
  <si>
    <t>&lt;*****&gt; 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N 400.</t>
  </si>
  <si>
    <t xml:space="preserve">ИНН: </t>
  </si>
  <si>
    <t xml:space="preserve">КПП: </t>
  </si>
  <si>
    <t>1.2</t>
  </si>
  <si>
    <t>1.1.1</t>
  </si>
  <si>
    <t>1.1.2</t>
  </si>
  <si>
    <t>1.1.3</t>
  </si>
  <si>
    <t>1.1.4</t>
  </si>
  <si>
    <t>1.1</t>
  </si>
  <si>
    <t>1.2.1</t>
  </si>
  <si>
    <t>1.2.2</t>
  </si>
  <si>
    <t>1.3</t>
  </si>
  <si>
    <t>план *</t>
  </si>
  <si>
    <t>факт **</t>
  </si>
  <si>
    <t>Примечание ***</t>
  </si>
  <si>
    <t>ООО "Дальневосточная энергосетевая компания"</t>
  </si>
  <si>
    <t>охрана труда</t>
  </si>
  <si>
    <t>командировочные и представительские расходы</t>
  </si>
  <si>
    <t>обучение персонала</t>
  </si>
  <si>
    <t>страхование</t>
  </si>
  <si>
    <t>информационные, юридические, консультационные услуги, программное обеспечение</t>
  </si>
  <si>
    <t>услуги почты, связи, банков, СМИ</t>
  </si>
  <si>
    <t>охранные услуги</t>
  </si>
  <si>
    <t>оплата коммунальных услуг</t>
  </si>
  <si>
    <t>прочие услуги сторонних организаций</t>
  </si>
  <si>
    <t>канцелярские товары</t>
  </si>
  <si>
    <t>компьютерное обеспечение</t>
  </si>
  <si>
    <t>Оплата услуг ПАО "ФСК ЕЭС"</t>
  </si>
  <si>
    <t>Форма раскрытия информации
о структуре и объемах затрат на оказание услуг по передаче
электрической энергии сетевыми организациями, регулирование
деятельности которых осуществляется методом долгосрочной
индексации необходимой валовой выручки</t>
  </si>
  <si>
    <t>Наименование организации:</t>
  </si>
  <si>
    <t>2022-2026гг.</t>
  </si>
  <si>
    <t>Приложение 2</t>
  </si>
  <si>
    <t>Подконтрольные расходы, всего</t>
  </si>
  <si>
    <t xml:space="preserve">Фонд оплаты труда </t>
  </si>
  <si>
    <t>Прочие подконтрольные расходы (с расшифровкой)</t>
  </si>
  <si>
    <t>1.1.3.1</t>
  </si>
  <si>
    <t>в том числе прибыль на социальное развитие</t>
  </si>
  <si>
    <t>1.1.3.2</t>
  </si>
  <si>
    <t>в том числе транспортные услуги</t>
  </si>
  <si>
    <t>1.1.3.3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</si>
  <si>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</si>
  <si>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</si>
  <si>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</si>
  <si>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1.1.3.4</t>
  </si>
  <si>
    <t>1.1.3.5</t>
  </si>
  <si>
    <t>1.1.3.6</t>
  </si>
  <si>
    <t>1.1.3.7</t>
  </si>
  <si>
    <t>1.1.3.8</t>
  </si>
  <si>
    <t>1.1.3.9</t>
  </si>
  <si>
    <t>1.1.3.10</t>
  </si>
  <si>
    <t>1.1.3.11</t>
  </si>
  <si>
    <t>1.1.3.12</t>
  </si>
  <si>
    <t>1.1.3.13</t>
  </si>
  <si>
    <t>1.1.3.14</t>
  </si>
  <si>
    <t>Неподконтрольные расходы , включенные в НВВ, всего</t>
  </si>
  <si>
    <t>1.2.3</t>
  </si>
  <si>
    <t>1.2.4</t>
  </si>
  <si>
    <t>Отчисления на социальные нужды</t>
  </si>
  <si>
    <t>1.2.5</t>
  </si>
  <si>
    <t>Расходы на возврат и обслуживание долгосрочных заемных средств, направляемых на финансирование капитальных вложений</t>
  </si>
  <si>
    <t>1.2.6</t>
  </si>
  <si>
    <t>Амортизация</t>
  </si>
  <si>
    <t>1.2.7</t>
  </si>
  <si>
    <t>Прибыль на капитальные вложения</t>
  </si>
  <si>
    <t>1.2.8</t>
  </si>
  <si>
    <t>1.2.9</t>
  </si>
  <si>
    <t>Прочие налоги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</si>
  <si>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</si>
  <si>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</si>
  <si>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</si>
  <si>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1.2.11</t>
  </si>
  <si>
    <t>1.2.12</t>
  </si>
  <si>
    <t>Прочие неподконтрольные расходы (с расшифровкой)</t>
  </si>
  <si>
    <t>Недополученный по независящим причинам доход/избыток средств, полученный в предыдущем периоде регулирования</t>
  </si>
  <si>
    <t>Справочно: расходы на ремонт, всего (пункт 1.1.1.2 + пункт 1.1.2.1 + пункт 1.1.3.1)</t>
  </si>
  <si>
    <t>Длина линий электропередач, всего</t>
  </si>
  <si>
    <t>расходы на обеспечение коммерческого учета</t>
  </si>
  <si>
    <t>1.4</t>
  </si>
  <si>
    <t>Возврат сглаживания</t>
  </si>
  <si>
    <t>Количество условных единиц, всего, в том числе:</t>
  </si>
  <si>
    <t>4</t>
  </si>
  <si>
    <t>5</t>
  </si>
  <si>
    <t>6</t>
  </si>
  <si>
    <t>6.1</t>
  </si>
  <si>
    <t>7</t>
  </si>
  <si>
    <t>Долгосрочный период регулирования:</t>
  </si>
  <si>
    <t>в том числ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</si>
  <si>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изменение состава имущества ТСО</t>
  </si>
  <si>
    <t>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</si>
</sst>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F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5" fillId="0" borderId="0"/>
    <xf numFmtId="0" fontId="4" fillId="0" borderId="0"/>
  </cellStyleXfs>
  <cellXfs count="42">
    <xf numFmtId="0" fontId="0" fillId="0" borderId="0" xfId="0"/>
    <xf numFmtId="0" fontId="0" fillId="0" borderId="0" xfId="0" applyAlignment="1">
      <alignment horizontal="justify" vertical="center"/>
    </xf>
    <xf numFmtId="0" fontId="0" fillId="0" borderId="0" xfId="0" applyAlignment="1">
      <alignment horizontal="right" vertical="center"/>
    </xf>
    <xf numFmtId="4" fontId="0" fillId="0" borderId="0" xfId="0" applyNumberFormat="1"/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Fill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/>
    <xf numFmtId="49" fontId="0" fillId="0" borderId="1" xfId="0" applyNumberFormat="1" applyBorder="1" applyAlignment="1">
      <alignment horizontal="center" vertical="center" wrapText="1"/>
    </xf>
    <xf numFmtId="4" fontId="0" fillId="0" borderId="1" xfId="0" applyNumberForma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1" xfId="0" applyFill="1" applyBorder="1" applyAlignment="1">
      <alignment horizontal="left" vertical="center" wrapText="1"/>
    </xf>
    <xf numFmtId="3" fontId="0" fillId="0" borderId="1" xfId="0" applyNumberFormat="1" applyFill="1" applyBorder="1" applyAlignment="1">
      <alignment vertical="center" wrapText="1"/>
    </xf>
  </cellXfs>
  <cellStyles count="5">
    <cellStyle name="Обычный" xfId="0" builtinId="0"/>
    <cellStyle name="Обычный 10" xfId="2" xr:uid="{BC3B435D-9447-4439-9570-8EFA73DE4D59}"/>
    <cellStyle name="Обычный 2" xfId="1" xr:uid="{8100E28B-0F83-4EDA-BF86-7CA2F28086E2}"/>
    <cellStyle name="Обычный 2 2" xfId="3" xr:uid="{98DA5E2B-E936-4A81-9DAE-071776482CB7}"/>
    <cellStyle name="Обычный 2 2 2" xfId="4" xr:uid="{FC454C2E-6C40-46A5-ABCF-EAFD6805A4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\&#1092;&#1101;&#1089;\&#1069;&#1082;&#1086;&#1085;&#1086;&#1084;&#1080;&#1089;&#1090;&#1099;\&#1041;&#1102;&#1076;&#1078;&#1077;&#1090;\!&#1041;&#1102;&#1076;&#1078;&#1077;&#1090;_2020\&#1041;&#1102;&#1076;&#1078;&#1077;&#1090;_&#1040;&#1069;&#1057;&#105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\&#1060;&#1069;&#1057;\&#1069;&#1082;&#1086;&#1085;&#1086;&#1084;&#1080;&#1089;&#1090;&#1099;\&#1041;&#1102;&#1076;&#1078;&#1077;&#1090;\!&#1041;&#1102;&#1076;&#1078;&#1077;&#1090;_2020\&#1041;&#1070;&#1044;&#1046;&#1045;&#1058;_&#1089;&#1074;&#1086;&#1076;&#1085;&#1099;&#1081;_&#1087;&#1086;&#1089;&#1083;&#1077;&#1076;&#1085;&#1080;&#108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conom\AppData\Roaming\Microsoft\Excel\&#1041;&#1102;&#1076;&#1078;&#1077;&#1090;_&#1069;&#1050;_&#1052;&#1086;&#1085;&#1090;&#1072;&#1078;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ьи"/>
      <sheetName val="справочник"/>
      <sheetName val="АЭСК_реестр"/>
      <sheetName val="АЭСК_СБ"/>
      <sheetName val="АЭСК_СБ_МОСКВА"/>
      <sheetName val="АЭСК_ВТБ"/>
      <sheetName val="АЭСК_ГазПромБанк"/>
      <sheetName val="АЭСК_Уралсиб"/>
      <sheetName val="АЭСК_ПСБ"/>
      <sheetName val="АЭСК_СБЕР"/>
      <sheetName val="АЭСК"/>
      <sheetName val="АЭСК_СБ (2)"/>
      <sheetName val="новые статьи"/>
    </sheetNames>
    <sheetDataSet>
      <sheetData sheetId="0">
        <row r="2">
          <cell r="A2" t="str">
            <v>ТЭСК</v>
          </cell>
        </row>
      </sheetData>
      <sheetData sheetId="1">
        <row r="1">
          <cell r="A1" t="str">
            <v>Дата</v>
          </cell>
        </row>
        <row r="2">
          <cell r="A2" t="str">
            <v>ТЭСК</v>
          </cell>
        </row>
        <row r="3">
          <cell r="A3" t="str">
            <v>АЭСК</v>
          </cell>
        </row>
        <row r="4">
          <cell r="A4" t="str">
            <v>ТЭС_ЭН</v>
          </cell>
        </row>
        <row r="5">
          <cell r="A5" t="str">
            <v>ДЭСК</v>
          </cell>
        </row>
        <row r="6">
          <cell r="A6" t="str">
            <v>Трансэнерго</v>
          </cell>
        </row>
        <row r="7">
          <cell r="A7" t="str">
            <v>ТЭС_Хабаровск</v>
          </cell>
        </row>
        <row r="8">
          <cell r="A8" t="str">
            <v>Синергия</v>
          </cell>
        </row>
        <row r="9">
          <cell r="A9" t="str">
            <v>ПЭК</v>
          </cell>
        </row>
        <row r="10">
          <cell r="A10" t="str">
            <v>РесурсСнабЭнерго</v>
          </cell>
        </row>
        <row r="11">
          <cell r="A11" t="str">
            <v>ВЭБ</v>
          </cell>
        </row>
        <row r="12">
          <cell r="A12" t="str">
            <v>ЭН_Восток</v>
          </cell>
        </row>
        <row r="13">
          <cell r="A13" t="str">
            <v>ЭК_Монтаж</v>
          </cell>
        </row>
        <row r="14">
          <cell r="A14" t="str">
            <v>УК_ЭН</v>
          </cell>
        </row>
        <row r="15">
          <cell r="A15" t="str">
            <v>СИН_Восток</v>
          </cell>
        </row>
        <row r="16">
          <cell r="A16" t="str">
            <v>ЭН_Системы</v>
          </cell>
        </row>
        <row r="17">
          <cell r="A17" t="str">
            <v>Альпстрой</v>
          </cell>
        </row>
        <row r="18">
          <cell r="A18" t="str">
            <v>прочие покупатели</v>
          </cell>
        </row>
        <row r="20">
          <cell r="A20" t="str">
            <v>Расчетный_счет</v>
          </cell>
        </row>
        <row r="21">
          <cell r="A21" t="str">
            <v>Сбербанк</v>
          </cell>
        </row>
        <row r="22">
          <cell r="A22" t="str">
            <v>Сбербанк Москва</v>
          </cell>
        </row>
        <row r="23">
          <cell r="A23" t="str">
            <v>ВТБ</v>
          </cell>
        </row>
        <row r="24">
          <cell r="A24" t="str">
            <v>УралСиб</v>
          </cell>
        </row>
        <row r="25">
          <cell r="A25" t="str">
            <v>Росбанк</v>
          </cell>
        </row>
        <row r="26">
          <cell r="A26" t="str">
            <v>Морской банк</v>
          </cell>
        </row>
        <row r="27">
          <cell r="A27" t="str">
            <v>касса</v>
          </cell>
        </row>
        <row r="29">
          <cell r="A29" t="str">
            <v>ДВ банк</v>
          </cell>
        </row>
        <row r="30">
          <cell r="A30" t="str">
            <v>Восточный банк</v>
          </cell>
        </row>
        <row r="31">
          <cell r="A31" t="str">
            <v>ГазПромБанк</v>
          </cell>
        </row>
        <row r="32">
          <cell r="A32" t="str">
            <v>АТБ</v>
          </cell>
        </row>
      </sheetData>
      <sheetData sheetId="2">
        <row r="1">
          <cell r="A1" t="str">
            <v>Дата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"/>
      <sheetName val="ДЗ_КЗ_ТСО"/>
      <sheetName val="Свод_21.08.-17.09"/>
      <sheetName val="Б_21.08-17.09"/>
      <sheetName val="Б_18.09-18.10"/>
      <sheetName val="Б_19.10-19.11"/>
      <sheetName val="Свод_20.11-20.12"/>
      <sheetName val="Б_20.11-20.1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"/>
      <sheetName val="ЭК_Монтаж"/>
      <sheetName val="ЭК_Монтаж_реестр_печать"/>
    </sheetNames>
    <sheetDataSet>
      <sheetData sheetId="0">
        <row r="2">
          <cell r="A2" t="str">
            <v>ТЭСК</v>
          </cell>
        </row>
        <row r="3">
          <cell r="A3" t="str">
            <v>АЭСК</v>
          </cell>
        </row>
        <row r="4">
          <cell r="A4" t="str">
            <v>ТЭС_ЭН</v>
          </cell>
        </row>
        <row r="5">
          <cell r="A5" t="str">
            <v>ДЭСК</v>
          </cell>
        </row>
        <row r="6">
          <cell r="A6" t="str">
            <v>Трансэнерго</v>
          </cell>
        </row>
        <row r="7">
          <cell r="A7" t="str">
            <v>ТЭС_Хабаровск</v>
          </cell>
        </row>
        <row r="8">
          <cell r="A8" t="str">
            <v>Синергия</v>
          </cell>
        </row>
        <row r="9">
          <cell r="A9" t="str">
            <v>ПЭК</v>
          </cell>
        </row>
        <row r="10">
          <cell r="A10" t="str">
            <v>ВЭБ</v>
          </cell>
        </row>
        <row r="11">
          <cell r="A11" t="str">
            <v>ЭН_Восток</v>
          </cell>
        </row>
        <row r="12">
          <cell r="A12" t="str">
            <v>ЭК_Монтаж</v>
          </cell>
        </row>
        <row r="13">
          <cell r="A13" t="str">
            <v>УК_ЭН</v>
          </cell>
        </row>
        <row r="14">
          <cell r="A14" t="str">
            <v>СИН_Восток</v>
          </cell>
        </row>
        <row r="15">
          <cell r="A15" t="str">
            <v>ЭН_Системы</v>
          </cell>
        </row>
        <row r="16">
          <cell r="A16" t="str">
            <v>Альпстрой</v>
          </cell>
        </row>
        <row r="17">
          <cell r="A17" t="str">
            <v>прочие покупатели</v>
          </cell>
        </row>
        <row r="18">
          <cell r="A18" t="str">
            <v>депозит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A84D7-79D2-4EF3-98C6-9E2EF96BB3B4}">
  <dimension ref="A1:I89"/>
  <sheetViews>
    <sheetView tabSelected="1" workbookViewId="0">
      <selection activeCell="E76" sqref="E76"/>
    </sheetView>
  </sheetViews>
  <sheetFormatPr defaultRowHeight="15" x14ac:dyDescent="0.25"/>
  <cols>
    <col min="1" max="1" width="8.7109375" customWidth="1"/>
    <col min="2" max="2" width="44.7109375" customWidth="1"/>
    <col min="3" max="3" width="13.5703125" customWidth="1"/>
    <col min="4" max="4" width="12.7109375" customWidth="1"/>
    <col min="5" max="5" width="12.5703125" customWidth="1"/>
    <col min="6" max="6" width="19.7109375" customWidth="1"/>
    <col min="7" max="7" width="10" bestFit="1" customWidth="1"/>
  </cols>
  <sheetData>
    <row r="1" spans="1:6" x14ac:dyDescent="0.25">
      <c r="F1" s="2" t="s">
        <v>89</v>
      </c>
    </row>
    <row r="2" spans="1:6" x14ac:dyDescent="0.25">
      <c r="F2" s="2" t="s">
        <v>0</v>
      </c>
    </row>
    <row r="3" spans="1:6" x14ac:dyDescent="0.25">
      <c r="F3" s="2" t="s">
        <v>1</v>
      </c>
    </row>
    <row r="4" spans="1:6" x14ac:dyDescent="0.25">
      <c r="F4" s="2" t="s">
        <v>2</v>
      </c>
    </row>
    <row r="5" spans="1:6" x14ac:dyDescent="0.25">
      <c r="A5" s="1"/>
    </row>
    <row r="6" spans="1:6" x14ac:dyDescent="0.25">
      <c r="A6" s="1"/>
    </row>
    <row r="7" spans="1:6" ht="72.75" customHeight="1" x14ac:dyDescent="0.25">
      <c r="A7" s="32" t="s">
        <v>86</v>
      </c>
      <c r="B7" s="33"/>
      <c r="C7" s="33"/>
      <c r="D7" s="33"/>
      <c r="E7" s="33"/>
      <c r="F7" s="33"/>
    </row>
    <row r="8" spans="1:6" x14ac:dyDescent="0.25">
      <c r="A8" s="1"/>
    </row>
    <row r="9" spans="1:6" x14ac:dyDescent="0.25">
      <c r="A9" s="35" t="s">
        <v>87</v>
      </c>
      <c r="B9" s="35"/>
      <c r="C9" t="s">
        <v>73</v>
      </c>
    </row>
    <row r="10" spans="1:6" x14ac:dyDescent="0.25">
      <c r="A10" s="35" t="s">
        <v>59</v>
      </c>
      <c r="B10" s="35"/>
      <c r="C10" s="5">
        <v>2540231856</v>
      </c>
    </row>
    <row r="11" spans="1:6" x14ac:dyDescent="0.25">
      <c r="A11" s="35" t="s">
        <v>60</v>
      </c>
      <c r="B11" s="35"/>
      <c r="C11" s="5">
        <v>771001001</v>
      </c>
    </row>
    <row r="12" spans="1:6" x14ac:dyDescent="0.25">
      <c r="A12" s="4"/>
      <c r="B12" s="4" t="s">
        <v>143</v>
      </c>
      <c r="C12" s="5" t="s">
        <v>88</v>
      </c>
      <c r="F12" t="s">
        <v>146</v>
      </c>
    </row>
    <row r="13" spans="1:6" x14ac:dyDescent="0.25">
      <c r="D13" s="3"/>
      <c r="E13" s="3"/>
    </row>
    <row r="14" spans="1:6" x14ac:dyDescent="0.25">
      <c r="A14" s="29" t="s">
        <v>3</v>
      </c>
      <c r="B14" s="29" t="s">
        <v>4</v>
      </c>
      <c r="C14" s="29" t="s">
        <v>5</v>
      </c>
      <c r="D14" s="30">
        <v>2024</v>
      </c>
      <c r="E14" s="30"/>
      <c r="F14" s="31" t="s">
        <v>72</v>
      </c>
    </row>
    <row r="15" spans="1:6" x14ac:dyDescent="0.25">
      <c r="A15" s="29"/>
      <c r="B15" s="29"/>
      <c r="C15" s="29"/>
      <c r="D15" s="6" t="s">
        <v>70</v>
      </c>
      <c r="E15" s="6" t="s">
        <v>71</v>
      </c>
      <c r="F15" s="31"/>
    </row>
    <row r="16" spans="1:6" x14ac:dyDescent="0.25">
      <c r="A16" s="19" t="s">
        <v>6</v>
      </c>
      <c r="B16" s="20" t="s">
        <v>7</v>
      </c>
      <c r="C16" s="21" t="s">
        <v>8</v>
      </c>
      <c r="D16" s="21" t="s">
        <v>8</v>
      </c>
      <c r="E16" s="21" t="s">
        <v>8</v>
      </c>
      <c r="F16" s="21" t="s">
        <v>8</v>
      </c>
    </row>
    <row r="17" spans="1:7" ht="30" x14ac:dyDescent="0.25">
      <c r="A17" s="19">
        <v>1</v>
      </c>
      <c r="B17" s="20" t="s">
        <v>9</v>
      </c>
      <c r="C17" s="21" t="s">
        <v>10</v>
      </c>
      <c r="D17" s="22">
        <f>D18+D43+D57+D58</f>
        <v>386516.02599999995</v>
      </c>
      <c r="E17" s="22">
        <f>E18+E43+E57+E58</f>
        <v>737773.73800000001</v>
      </c>
      <c r="F17" s="24" t="s">
        <v>145</v>
      </c>
      <c r="G17" s="3"/>
    </row>
    <row r="18" spans="1:7" x14ac:dyDescent="0.25">
      <c r="A18" s="19" t="s">
        <v>66</v>
      </c>
      <c r="B18" s="20" t="s">
        <v>90</v>
      </c>
      <c r="C18" s="21" t="s">
        <v>10</v>
      </c>
      <c r="D18" s="22">
        <f>D19+D24+D26+D41+D42</f>
        <v>271599.64600000001</v>
      </c>
      <c r="E18" s="22">
        <f>E19+E24+E26+E41+E42</f>
        <v>475074.81800000003</v>
      </c>
      <c r="F18" s="24"/>
    </row>
    <row r="19" spans="1:7" x14ac:dyDescent="0.25">
      <c r="A19" s="7" t="s">
        <v>62</v>
      </c>
      <c r="B19" s="8" t="s">
        <v>11</v>
      </c>
      <c r="C19" s="9" t="s">
        <v>10</v>
      </c>
      <c r="D19" s="10">
        <f>D20+D22</f>
        <v>62701.509999999995</v>
      </c>
      <c r="E19" s="15">
        <f>E20+E22</f>
        <v>104136.14000000001</v>
      </c>
      <c r="F19" s="12"/>
    </row>
    <row r="20" spans="1:7" ht="30" x14ac:dyDescent="0.25">
      <c r="A20" s="7" t="s">
        <v>12</v>
      </c>
      <c r="B20" s="8" t="s">
        <v>13</v>
      </c>
      <c r="C20" s="9" t="s">
        <v>10</v>
      </c>
      <c r="D20" s="10">
        <v>51398.06</v>
      </c>
      <c r="E20" s="10">
        <v>80811.820000000007</v>
      </c>
      <c r="F20" s="12"/>
    </row>
    <row r="21" spans="1:7" x14ac:dyDescent="0.25">
      <c r="A21" s="7" t="s">
        <v>14</v>
      </c>
      <c r="B21" s="8" t="s">
        <v>15</v>
      </c>
      <c r="C21" s="9" t="s">
        <v>10</v>
      </c>
      <c r="D21" s="10">
        <v>0</v>
      </c>
      <c r="E21" s="10">
        <v>0</v>
      </c>
      <c r="F21" s="12"/>
    </row>
    <row r="22" spans="1:7" ht="75" x14ac:dyDescent="0.25">
      <c r="A22" s="7" t="s">
        <v>16</v>
      </c>
      <c r="B22" s="8" t="s">
        <v>144</v>
      </c>
      <c r="C22" s="9" t="s">
        <v>10</v>
      </c>
      <c r="D22" s="10">
        <v>11303.45</v>
      </c>
      <c r="E22" s="10">
        <v>23324.32</v>
      </c>
      <c r="F22" s="12"/>
    </row>
    <row r="23" spans="1:7" x14ac:dyDescent="0.25">
      <c r="A23" s="7" t="s">
        <v>17</v>
      </c>
      <c r="B23" s="8" t="s">
        <v>18</v>
      </c>
      <c r="C23" s="9" t="s">
        <v>10</v>
      </c>
      <c r="D23" s="10">
        <v>11303.45</v>
      </c>
      <c r="E23" s="11">
        <f>E22</f>
        <v>23324.32</v>
      </c>
      <c r="F23" s="12"/>
    </row>
    <row r="24" spans="1:7" x14ac:dyDescent="0.25">
      <c r="A24" s="7" t="s">
        <v>63</v>
      </c>
      <c r="B24" s="8" t="s">
        <v>91</v>
      </c>
      <c r="C24" s="9" t="s">
        <v>10</v>
      </c>
      <c r="D24" s="10">
        <f>179534.98</f>
        <v>179534.98</v>
      </c>
      <c r="E24" s="10">
        <v>292888.59000000003</v>
      </c>
      <c r="F24" s="12"/>
    </row>
    <row r="25" spans="1:7" x14ac:dyDescent="0.25">
      <c r="A25" s="7" t="s">
        <v>19</v>
      </c>
      <c r="B25" s="8" t="s">
        <v>18</v>
      </c>
      <c r="C25" s="9" t="s">
        <v>10</v>
      </c>
      <c r="D25" s="10">
        <v>0</v>
      </c>
      <c r="E25" s="10">
        <v>0</v>
      </c>
      <c r="F25" s="12"/>
    </row>
    <row r="26" spans="1:7" ht="30" x14ac:dyDescent="0.25">
      <c r="A26" s="7" t="s">
        <v>64</v>
      </c>
      <c r="B26" s="8" t="s">
        <v>92</v>
      </c>
      <c r="C26" s="9" t="s">
        <v>10</v>
      </c>
      <c r="D26" s="10">
        <f>SUM(D27:D40)</f>
        <v>29363.155999999999</v>
      </c>
      <c r="E26" s="15">
        <f>SUM(E27:E40)</f>
        <v>78050.088000000003</v>
      </c>
      <c r="F26" s="12"/>
    </row>
    <row r="27" spans="1:7" x14ac:dyDescent="0.25">
      <c r="A27" s="7" t="s">
        <v>93</v>
      </c>
      <c r="B27" s="8" t="s">
        <v>94</v>
      </c>
      <c r="C27" s="9" t="s">
        <v>10</v>
      </c>
      <c r="D27" s="10">
        <v>832.16</v>
      </c>
      <c r="E27" s="10">
        <v>1097.3399999999999</v>
      </c>
      <c r="F27" s="12"/>
    </row>
    <row r="28" spans="1:7" x14ac:dyDescent="0.25">
      <c r="A28" s="7" t="s">
        <v>95</v>
      </c>
      <c r="B28" s="8" t="s">
        <v>96</v>
      </c>
      <c r="C28" s="9" t="s">
        <v>10</v>
      </c>
      <c r="D28" s="10">
        <v>0</v>
      </c>
      <c r="E28" s="10">
        <v>0</v>
      </c>
      <c r="F28" s="12"/>
    </row>
    <row r="29" spans="1:7" x14ac:dyDescent="0.25">
      <c r="A29" s="7" t="s">
        <v>97</v>
      </c>
      <c r="B29" s="17" t="s">
        <v>74</v>
      </c>
      <c r="C29" s="9" t="s">
        <v>10</v>
      </c>
      <c r="D29" s="10">
        <v>1184.93</v>
      </c>
      <c r="E29" s="10">
        <v>5036.8</v>
      </c>
      <c r="F29" s="12"/>
    </row>
    <row r="30" spans="1:7" ht="30" x14ac:dyDescent="0.25">
      <c r="A30" s="7" t="s">
        <v>101</v>
      </c>
      <c r="B30" s="17" t="s">
        <v>75</v>
      </c>
      <c r="C30" s="9" t="s">
        <v>10</v>
      </c>
      <c r="D30" s="10">
        <v>358.25400000000002</v>
      </c>
      <c r="E30" s="10">
        <v>5331.86</v>
      </c>
      <c r="F30" s="12"/>
    </row>
    <row r="31" spans="1:7" x14ac:dyDescent="0.25">
      <c r="A31" s="7" t="s">
        <v>102</v>
      </c>
      <c r="B31" s="17" t="s">
        <v>76</v>
      </c>
      <c r="C31" s="9" t="s">
        <v>10</v>
      </c>
      <c r="D31" s="10">
        <v>235.31399999999999</v>
      </c>
      <c r="E31" s="10">
        <v>2992.5540000000001</v>
      </c>
      <c r="F31" s="12"/>
    </row>
    <row r="32" spans="1:7" x14ac:dyDescent="0.25">
      <c r="A32" s="7" t="s">
        <v>103</v>
      </c>
      <c r="B32" s="17" t="s">
        <v>77</v>
      </c>
      <c r="C32" s="9" t="s">
        <v>10</v>
      </c>
      <c r="D32" s="10">
        <v>452.39400000000001</v>
      </c>
      <c r="E32" s="10">
        <v>878.97400000000005</v>
      </c>
      <c r="F32" s="12"/>
    </row>
    <row r="33" spans="1:6" ht="45" x14ac:dyDescent="0.25">
      <c r="A33" s="7" t="s">
        <v>104</v>
      </c>
      <c r="B33" s="17" t="s">
        <v>78</v>
      </c>
      <c r="C33" s="9" t="s">
        <v>10</v>
      </c>
      <c r="D33" s="10">
        <v>300.834</v>
      </c>
      <c r="E33" s="10">
        <v>9138.4500000000007</v>
      </c>
      <c r="F33" s="12"/>
    </row>
    <row r="34" spans="1:6" x14ac:dyDescent="0.25">
      <c r="A34" s="7" t="s">
        <v>105</v>
      </c>
      <c r="B34" s="17" t="s">
        <v>79</v>
      </c>
      <c r="C34" s="9" t="s">
        <v>10</v>
      </c>
      <c r="D34" s="10">
        <v>1275.99</v>
      </c>
      <c r="E34" s="10">
        <v>2495.5300000000002</v>
      </c>
      <c r="F34" s="12"/>
    </row>
    <row r="35" spans="1:6" x14ac:dyDescent="0.25">
      <c r="A35" s="7" t="s">
        <v>106</v>
      </c>
      <c r="B35" s="17" t="s">
        <v>80</v>
      </c>
      <c r="C35" s="9" t="s">
        <v>10</v>
      </c>
      <c r="D35" s="10">
        <v>5624.65</v>
      </c>
      <c r="E35" s="10">
        <v>7737.97</v>
      </c>
      <c r="F35" s="12"/>
    </row>
    <row r="36" spans="1:6" x14ac:dyDescent="0.25">
      <c r="A36" s="7" t="s">
        <v>107</v>
      </c>
      <c r="B36" s="17" t="s">
        <v>81</v>
      </c>
      <c r="C36" s="9" t="s">
        <v>10</v>
      </c>
      <c r="D36" s="10">
        <v>201.85</v>
      </c>
      <c r="E36" s="10">
        <v>501.89</v>
      </c>
      <c r="F36" s="12"/>
    </row>
    <row r="37" spans="1:6" x14ac:dyDescent="0.25">
      <c r="A37" s="7" t="s">
        <v>108</v>
      </c>
      <c r="B37" s="17" t="s">
        <v>82</v>
      </c>
      <c r="C37" s="9" t="s">
        <v>10</v>
      </c>
      <c r="D37" s="10">
        <v>632.20000000000005</v>
      </c>
      <c r="E37" s="10">
        <v>4289.18</v>
      </c>
      <c r="F37" s="12"/>
    </row>
    <row r="38" spans="1:6" x14ac:dyDescent="0.25">
      <c r="A38" s="7" t="s">
        <v>109</v>
      </c>
      <c r="B38" s="17" t="s">
        <v>83</v>
      </c>
      <c r="C38" s="9" t="s">
        <v>10</v>
      </c>
      <c r="D38" s="10">
        <v>472.9</v>
      </c>
      <c r="E38" s="10">
        <v>785.59</v>
      </c>
      <c r="F38" s="12"/>
    </row>
    <row r="39" spans="1:6" x14ac:dyDescent="0.25">
      <c r="A39" s="7" t="s">
        <v>110</v>
      </c>
      <c r="B39" s="17" t="s">
        <v>84</v>
      </c>
      <c r="C39" s="9" t="s">
        <v>10</v>
      </c>
      <c r="D39" s="10">
        <v>284.14</v>
      </c>
      <c r="E39" s="10">
        <v>710.51</v>
      </c>
      <c r="F39" s="12"/>
    </row>
    <row r="40" spans="1:6" ht="30" x14ac:dyDescent="0.25">
      <c r="A40" s="14" t="s">
        <v>111</v>
      </c>
      <c r="B40" s="40" t="s">
        <v>134</v>
      </c>
      <c r="C40" s="9" t="s">
        <v>10</v>
      </c>
      <c r="D40" s="15">
        <v>17507.54</v>
      </c>
      <c r="E40" s="15">
        <v>37053.440000000002</v>
      </c>
      <c r="F40" s="16"/>
    </row>
    <row r="41" spans="1:6" ht="45" x14ac:dyDescent="0.25">
      <c r="A41" s="7" t="s">
        <v>65</v>
      </c>
      <c r="B41" s="8" t="s">
        <v>98</v>
      </c>
      <c r="C41" s="9" t="s">
        <v>10</v>
      </c>
      <c r="D41" s="10">
        <v>0</v>
      </c>
      <c r="E41" s="10">
        <v>0</v>
      </c>
      <c r="F41" s="12"/>
    </row>
    <row r="42" spans="1:6" ht="30" x14ac:dyDescent="0.25">
      <c r="A42" s="7" t="s">
        <v>99</v>
      </c>
      <c r="B42" s="8" t="s">
        <v>100</v>
      </c>
      <c r="C42" s="9" t="s">
        <v>10</v>
      </c>
      <c r="D42" s="10">
        <v>0</v>
      </c>
      <c r="E42" s="10">
        <v>0</v>
      </c>
      <c r="F42" s="12"/>
    </row>
    <row r="43" spans="1:6" ht="30" x14ac:dyDescent="0.25">
      <c r="A43" s="19" t="s">
        <v>61</v>
      </c>
      <c r="B43" s="20" t="s">
        <v>112</v>
      </c>
      <c r="C43" s="21" t="s">
        <v>10</v>
      </c>
      <c r="D43" s="22">
        <f>D44+D45+D46+D47+D48+D49+D50+D51+D52+D53+D55+D56</f>
        <v>143033.65</v>
      </c>
      <c r="E43" s="22">
        <f>E44+E45+E46+E47+E48+E49+E50+E51+E52+E53+E55+E56</f>
        <v>262698.92</v>
      </c>
      <c r="F43" s="24"/>
    </row>
    <row r="44" spans="1:6" x14ac:dyDescent="0.25">
      <c r="A44" s="7" t="s">
        <v>67</v>
      </c>
      <c r="B44" s="13" t="s">
        <v>85</v>
      </c>
      <c r="C44" s="9" t="s">
        <v>10</v>
      </c>
      <c r="D44" s="10">
        <v>28396.37</v>
      </c>
      <c r="E44" s="10">
        <v>25024.11</v>
      </c>
      <c r="F44" s="12"/>
    </row>
    <row r="45" spans="1:6" ht="45" x14ac:dyDescent="0.25">
      <c r="A45" s="7" t="s">
        <v>68</v>
      </c>
      <c r="B45" s="8" t="s">
        <v>22</v>
      </c>
      <c r="C45" s="9" t="s">
        <v>10</v>
      </c>
      <c r="D45" s="10">
        <v>0</v>
      </c>
      <c r="E45" s="11">
        <v>0</v>
      </c>
      <c r="F45" s="12"/>
    </row>
    <row r="46" spans="1:6" x14ac:dyDescent="0.25">
      <c r="A46" s="7" t="s">
        <v>113</v>
      </c>
      <c r="B46" s="8" t="s">
        <v>20</v>
      </c>
      <c r="C46" s="9" t="s">
        <v>10</v>
      </c>
      <c r="D46" s="10">
        <v>25.83</v>
      </c>
      <c r="E46" s="11">
        <v>80642.070000000007</v>
      </c>
      <c r="F46" s="12"/>
    </row>
    <row r="47" spans="1:6" x14ac:dyDescent="0.25">
      <c r="A47" s="7" t="s">
        <v>114</v>
      </c>
      <c r="B47" s="8" t="s">
        <v>115</v>
      </c>
      <c r="C47" s="9" t="s">
        <v>10</v>
      </c>
      <c r="D47" s="10">
        <v>38039.07</v>
      </c>
      <c r="E47" s="11">
        <v>54474.31</v>
      </c>
      <c r="F47" s="12"/>
    </row>
    <row r="48" spans="1:6" ht="60" x14ac:dyDescent="0.25">
      <c r="A48" s="7" t="s">
        <v>116</v>
      </c>
      <c r="B48" s="8" t="s">
        <v>117</v>
      </c>
      <c r="C48" s="9" t="s">
        <v>10</v>
      </c>
      <c r="D48" s="10">
        <v>0</v>
      </c>
      <c r="E48" s="11">
        <v>0</v>
      </c>
      <c r="F48" s="12"/>
    </row>
    <row r="49" spans="1:6" x14ac:dyDescent="0.25">
      <c r="A49" s="7" t="s">
        <v>118</v>
      </c>
      <c r="B49" s="8" t="s">
        <v>119</v>
      </c>
      <c r="C49" s="9" t="s">
        <v>10</v>
      </c>
      <c r="D49" s="10">
        <v>23505.360000000001</v>
      </c>
      <c r="E49" s="11">
        <v>31280.51</v>
      </c>
      <c r="F49" s="12"/>
    </row>
    <row r="50" spans="1:6" x14ac:dyDescent="0.25">
      <c r="A50" s="7" t="s">
        <v>120</v>
      </c>
      <c r="B50" s="8" t="s">
        <v>121</v>
      </c>
      <c r="C50" s="9" t="s">
        <v>10</v>
      </c>
      <c r="D50" s="10">
        <v>29508.51</v>
      </c>
      <c r="E50" s="11">
        <v>29508.51</v>
      </c>
      <c r="F50" s="12"/>
    </row>
    <row r="51" spans="1:6" x14ac:dyDescent="0.25">
      <c r="A51" s="7" t="s">
        <v>122</v>
      </c>
      <c r="B51" s="8" t="s">
        <v>21</v>
      </c>
      <c r="C51" s="9" t="s">
        <v>10</v>
      </c>
      <c r="D51" s="10">
        <v>0</v>
      </c>
      <c r="E51" s="10">
        <v>0</v>
      </c>
      <c r="F51" s="12"/>
    </row>
    <row r="52" spans="1:6" x14ac:dyDescent="0.25">
      <c r="A52" s="7" t="s">
        <v>123</v>
      </c>
      <c r="B52" s="8" t="s">
        <v>124</v>
      </c>
      <c r="C52" s="9" t="s">
        <v>10</v>
      </c>
      <c r="D52" s="10">
        <v>14592.95</v>
      </c>
      <c r="E52" s="10">
        <v>13105.28</v>
      </c>
      <c r="F52" s="12"/>
    </row>
    <row r="53" spans="1:6" ht="75" x14ac:dyDescent="0.25">
      <c r="A53" s="7" t="s">
        <v>125</v>
      </c>
      <c r="B53" s="8" t="s">
        <v>126</v>
      </c>
      <c r="C53" s="9" t="s">
        <v>10</v>
      </c>
      <c r="D53" s="15">
        <v>8965.56</v>
      </c>
      <c r="E53" s="15">
        <v>28664.13</v>
      </c>
      <c r="F53" s="12"/>
    </row>
    <row r="54" spans="1:6" ht="30" x14ac:dyDescent="0.25">
      <c r="A54" s="7" t="s">
        <v>127</v>
      </c>
      <c r="B54" s="8" t="s">
        <v>23</v>
      </c>
      <c r="C54" s="9" t="s">
        <v>24</v>
      </c>
      <c r="D54" s="15">
        <v>0</v>
      </c>
      <c r="E54" s="41">
        <v>0</v>
      </c>
      <c r="F54" s="12"/>
    </row>
    <row r="55" spans="1:6" ht="135" x14ac:dyDescent="0.25">
      <c r="A55" s="7" t="s">
        <v>128</v>
      </c>
      <c r="B55" s="8" t="s">
        <v>25</v>
      </c>
      <c r="C55" s="9" t="s">
        <v>10</v>
      </c>
      <c r="D55" s="10">
        <v>0</v>
      </c>
      <c r="E55" s="11">
        <v>0</v>
      </c>
      <c r="F55" s="12"/>
    </row>
    <row r="56" spans="1:6" ht="30" x14ac:dyDescent="0.25">
      <c r="A56" s="7" t="s">
        <v>129</v>
      </c>
      <c r="B56" s="8" t="s">
        <v>130</v>
      </c>
      <c r="C56" s="9" t="s">
        <v>10</v>
      </c>
      <c r="D56" s="10">
        <v>0</v>
      </c>
      <c r="E56" s="11">
        <v>0</v>
      </c>
      <c r="F56" s="12"/>
    </row>
    <row r="57" spans="1:6" ht="45" x14ac:dyDescent="0.25">
      <c r="A57" s="19" t="s">
        <v>69</v>
      </c>
      <c r="B57" s="20" t="s">
        <v>131</v>
      </c>
      <c r="C57" s="21" t="s">
        <v>10</v>
      </c>
      <c r="D57" s="22">
        <v>-35772.959999999999</v>
      </c>
      <c r="E57" s="23">
        <v>0</v>
      </c>
      <c r="F57" s="24"/>
    </row>
    <row r="58" spans="1:6" x14ac:dyDescent="0.25">
      <c r="A58" s="19" t="s">
        <v>135</v>
      </c>
      <c r="B58" s="20" t="s">
        <v>136</v>
      </c>
      <c r="C58" s="21" t="s">
        <v>10</v>
      </c>
      <c r="D58" s="22">
        <v>7655.69</v>
      </c>
      <c r="E58" s="23">
        <v>0</v>
      </c>
      <c r="F58" s="24"/>
    </row>
    <row r="59" spans="1:6" ht="30" x14ac:dyDescent="0.25">
      <c r="A59" s="19" t="s">
        <v>26</v>
      </c>
      <c r="B59" s="25" t="s">
        <v>132</v>
      </c>
      <c r="C59" s="21" t="s">
        <v>10</v>
      </c>
      <c r="D59" s="22">
        <f>D23</f>
        <v>11303.45</v>
      </c>
      <c r="E59" s="22">
        <f>E23</f>
        <v>23324.32</v>
      </c>
      <c r="F59" s="24"/>
    </row>
    <row r="60" spans="1:6" ht="45" x14ac:dyDescent="0.25">
      <c r="A60" s="19" t="s">
        <v>27</v>
      </c>
      <c r="B60" s="20" t="s">
        <v>28</v>
      </c>
      <c r="C60" s="21" t="s">
        <v>10</v>
      </c>
      <c r="D60" s="22">
        <v>277841.79975000001</v>
      </c>
      <c r="E60" s="22">
        <v>228197.04542799998</v>
      </c>
      <c r="F60" s="24"/>
    </row>
    <row r="61" spans="1:6" x14ac:dyDescent="0.25">
      <c r="A61" s="34" t="s">
        <v>66</v>
      </c>
      <c r="B61" s="8" t="s">
        <v>29</v>
      </c>
      <c r="C61" s="29" t="s">
        <v>31</v>
      </c>
      <c r="D61" s="27">
        <v>112.081</v>
      </c>
      <c r="E61" s="27">
        <v>92.131919999999994</v>
      </c>
      <c r="F61" s="28"/>
    </row>
    <row r="62" spans="1:6" x14ac:dyDescent="0.25">
      <c r="A62" s="34"/>
      <c r="B62" s="8" t="s">
        <v>30</v>
      </c>
      <c r="C62" s="29"/>
      <c r="D62" s="27"/>
      <c r="E62" s="27"/>
      <c r="F62" s="28"/>
    </row>
    <row r="63" spans="1:6" x14ac:dyDescent="0.25">
      <c r="A63" s="34" t="s">
        <v>61</v>
      </c>
      <c r="B63" s="8" t="s">
        <v>29</v>
      </c>
      <c r="C63" s="29" t="s">
        <v>10</v>
      </c>
      <c r="D63" s="27"/>
      <c r="E63" s="27">
        <v>3.2094999999999998</v>
      </c>
      <c r="F63" s="28"/>
    </row>
    <row r="64" spans="1:6" ht="60" x14ac:dyDescent="0.25">
      <c r="A64" s="34"/>
      <c r="B64" s="8" t="s">
        <v>32</v>
      </c>
      <c r="C64" s="29"/>
      <c r="D64" s="27"/>
      <c r="E64" s="27"/>
      <c r="F64" s="28"/>
    </row>
    <row r="65" spans="1:9" ht="75" x14ac:dyDescent="0.25">
      <c r="A65" s="19" t="s">
        <v>33</v>
      </c>
      <c r="B65" s="20" t="s">
        <v>34</v>
      </c>
      <c r="C65" s="21" t="s">
        <v>8</v>
      </c>
      <c r="D65" s="26" t="s">
        <v>8</v>
      </c>
      <c r="E65" s="26" t="s">
        <v>8</v>
      </c>
      <c r="F65" s="21" t="s">
        <v>8</v>
      </c>
    </row>
    <row r="66" spans="1:9" ht="30" x14ac:dyDescent="0.25">
      <c r="A66" s="7">
        <v>1</v>
      </c>
      <c r="B66" s="8" t="s">
        <v>35</v>
      </c>
      <c r="C66" s="9" t="s">
        <v>36</v>
      </c>
      <c r="D66" s="15">
        <v>0</v>
      </c>
      <c r="E66" s="15">
        <v>15290</v>
      </c>
      <c r="F66" s="12"/>
    </row>
    <row r="67" spans="1:9" ht="30" x14ac:dyDescent="0.25">
      <c r="A67" s="7">
        <v>2</v>
      </c>
      <c r="B67" s="8" t="s">
        <v>37</v>
      </c>
      <c r="C67" s="9" t="s">
        <v>38</v>
      </c>
      <c r="D67" s="15">
        <v>0</v>
      </c>
      <c r="E67" s="15">
        <v>264.52199999999999</v>
      </c>
      <c r="F67" s="12"/>
    </row>
    <row r="68" spans="1:9" ht="30" x14ac:dyDescent="0.25">
      <c r="A68" s="7" t="s">
        <v>39</v>
      </c>
      <c r="B68" s="8" t="s">
        <v>40</v>
      </c>
      <c r="C68" s="9" t="s">
        <v>38</v>
      </c>
      <c r="D68" s="15">
        <v>0</v>
      </c>
      <c r="E68" s="15"/>
      <c r="F68" s="12"/>
    </row>
    <row r="69" spans="1:9" ht="30" x14ac:dyDescent="0.25">
      <c r="A69" s="7">
        <v>3</v>
      </c>
      <c r="B69" s="8" t="s">
        <v>137</v>
      </c>
      <c r="C69" s="9" t="s">
        <v>41</v>
      </c>
      <c r="D69" s="15">
        <v>10384.01</v>
      </c>
      <c r="E69" s="15">
        <v>10513.72</v>
      </c>
      <c r="F69" s="12"/>
      <c r="H69" s="3"/>
      <c r="I69" s="3"/>
    </row>
    <row r="70" spans="1:9" ht="45" x14ac:dyDescent="0.25">
      <c r="A70" s="7" t="s">
        <v>42</v>
      </c>
      <c r="B70" s="8" t="s">
        <v>43</v>
      </c>
      <c r="C70" s="9" t="s">
        <v>41</v>
      </c>
      <c r="D70" s="15">
        <v>0</v>
      </c>
      <c r="E70" s="15"/>
      <c r="F70" s="12"/>
    </row>
    <row r="71" spans="1:9" x14ac:dyDescent="0.25">
      <c r="A71" s="7" t="s">
        <v>138</v>
      </c>
      <c r="B71" s="8" t="s">
        <v>133</v>
      </c>
      <c r="C71" s="9" t="s">
        <v>45</v>
      </c>
      <c r="D71" s="15">
        <v>0</v>
      </c>
      <c r="E71" s="15">
        <v>1130.8794</v>
      </c>
      <c r="F71" s="12"/>
    </row>
    <row r="72" spans="1:9" ht="30" x14ac:dyDescent="0.25">
      <c r="A72" s="7" t="s">
        <v>44</v>
      </c>
      <c r="B72" s="8" t="s">
        <v>46</v>
      </c>
      <c r="C72" s="9" t="s">
        <v>45</v>
      </c>
      <c r="D72" s="15">
        <v>0</v>
      </c>
      <c r="E72" s="15"/>
      <c r="F72" s="12"/>
    </row>
    <row r="73" spans="1:9" x14ac:dyDescent="0.25">
      <c r="A73" s="7" t="s">
        <v>139</v>
      </c>
      <c r="B73" s="8" t="s">
        <v>47</v>
      </c>
      <c r="C73" s="9" t="s">
        <v>48</v>
      </c>
      <c r="D73" s="15">
        <v>0</v>
      </c>
      <c r="E73" s="15">
        <v>27.12</v>
      </c>
      <c r="F73" s="12"/>
    </row>
    <row r="74" spans="1:9" ht="30" x14ac:dyDescent="0.25">
      <c r="A74" s="7" t="s">
        <v>140</v>
      </c>
      <c r="B74" s="8" t="s">
        <v>49</v>
      </c>
      <c r="C74" s="9" t="s">
        <v>10</v>
      </c>
      <c r="D74" s="15">
        <v>0</v>
      </c>
      <c r="E74" s="15">
        <f>7608+E75</f>
        <v>35042.364000000001</v>
      </c>
      <c r="F74" s="12"/>
    </row>
    <row r="75" spans="1:9" ht="30" x14ac:dyDescent="0.25">
      <c r="A75" s="7" t="s">
        <v>141</v>
      </c>
      <c r="B75" s="8" t="s">
        <v>50</v>
      </c>
      <c r="C75" s="9" t="s">
        <v>10</v>
      </c>
      <c r="D75" s="10">
        <v>0</v>
      </c>
      <c r="E75" s="11">
        <v>27434.364000000001</v>
      </c>
      <c r="F75" s="12"/>
    </row>
    <row r="76" spans="1:9" ht="45" x14ac:dyDescent="0.25">
      <c r="A76" s="7" t="s">
        <v>142</v>
      </c>
      <c r="B76" s="17" t="s">
        <v>51</v>
      </c>
      <c r="C76" s="9" t="s">
        <v>48</v>
      </c>
      <c r="D76" s="18">
        <v>16.53</v>
      </c>
      <c r="E76" s="9" t="s">
        <v>8</v>
      </c>
      <c r="F76" s="9" t="s">
        <v>8</v>
      </c>
    </row>
    <row r="78" spans="1:9" x14ac:dyDescent="0.25">
      <c r="A78" s="1"/>
    </row>
    <row r="79" spans="1:9" x14ac:dyDescent="0.25">
      <c r="A79" s="36" t="s">
        <v>52</v>
      </c>
      <c r="B79" s="36"/>
    </row>
    <row r="80" spans="1:9" x14ac:dyDescent="0.25">
      <c r="A80" s="36" t="s">
        <v>53</v>
      </c>
      <c r="B80" s="36"/>
    </row>
    <row r="81" spans="1:7" ht="56.25" customHeight="1" x14ac:dyDescent="0.25">
      <c r="A81" s="37" t="s">
        <v>54</v>
      </c>
      <c r="B81" s="37"/>
      <c r="C81" s="37"/>
      <c r="D81" s="37"/>
      <c r="E81" s="37"/>
      <c r="F81" s="37"/>
    </row>
    <row r="82" spans="1:7" ht="42.75" customHeight="1" x14ac:dyDescent="0.25">
      <c r="A82" s="37" t="s">
        <v>55</v>
      </c>
      <c r="B82" s="37"/>
      <c r="C82" s="37"/>
      <c r="D82" s="37"/>
      <c r="E82" s="37"/>
      <c r="F82" s="37"/>
    </row>
    <row r="83" spans="1:7" ht="29.25" customHeight="1" x14ac:dyDescent="0.25">
      <c r="A83" s="39" t="s">
        <v>56</v>
      </c>
      <c r="B83" s="39"/>
      <c r="C83" s="39"/>
      <c r="D83" s="39"/>
      <c r="E83" s="39"/>
      <c r="F83" s="39"/>
    </row>
    <row r="84" spans="1:7" ht="53.25" customHeight="1" x14ac:dyDescent="0.25">
      <c r="A84" s="37" t="s">
        <v>57</v>
      </c>
      <c r="B84" s="37"/>
      <c r="C84" s="37"/>
      <c r="D84" s="37"/>
      <c r="E84" s="37"/>
      <c r="F84" s="37"/>
    </row>
    <row r="85" spans="1:7" ht="36.75" customHeight="1" x14ac:dyDescent="0.25">
      <c r="A85" s="38" t="s">
        <v>58</v>
      </c>
      <c r="B85" s="38"/>
      <c r="C85" s="38"/>
      <c r="D85" s="38"/>
      <c r="E85" s="38"/>
      <c r="F85" s="38"/>
    </row>
    <row r="86" spans="1:7" x14ac:dyDescent="0.25">
      <c r="A86" s="1"/>
    </row>
    <row r="87" spans="1:7" x14ac:dyDescent="0.25">
      <c r="A87" s="1"/>
    </row>
    <row r="88" spans="1:7" x14ac:dyDescent="0.25">
      <c r="A88" s="1"/>
      <c r="B88" s="37"/>
      <c r="C88" s="37"/>
      <c r="D88" s="37"/>
      <c r="E88" s="37"/>
      <c r="F88" s="37"/>
      <c r="G88" s="37"/>
    </row>
    <row r="89" spans="1:7" x14ac:dyDescent="0.25">
      <c r="A89" s="1"/>
    </row>
  </sheetData>
  <mergeCells count="27">
    <mergeCell ref="A80:B80"/>
    <mergeCell ref="A79:B79"/>
    <mergeCell ref="A63:A64"/>
    <mergeCell ref="B88:G88"/>
    <mergeCell ref="A81:F81"/>
    <mergeCell ref="A82:F82"/>
    <mergeCell ref="A84:F84"/>
    <mergeCell ref="A85:F85"/>
    <mergeCell ref="A83:F83"/>
    <mergeCell ref="D14:E14"/>
    <mergeCell ref="F14:F15"/>
    <mergeCell ref="A7:F7"/>
    <mergeCell ref="A61:A62"/>
    <mergeCell ref="C61:C62"/>
    <mergeCell ref="A9:B9"/>
    <mergeCell ref="A10:B10"/>
    <mergeCell ref="A11:B11"/>
    <mergeCell ref="A14:A15"/>
    <mergeCell ref="B14:B15"/>
    <mergeCell ref="C14:C15"/>
    <mergeCell ref="D61:D62"/>
    <mergeCell ref="E61:E62"/>
    <mergeCell ref="F61:F62"/>
    <mergeCell ref="C63:C64"/>
    <mergeCell ref="D63:D64"/>
    <mergeCell ref="E63:E64"/>
    <mergeCell ref="F63:F64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Евгения Анатольевна</dc:creator>
  <cp:lastModifiedBy>Фокина Ольга Романовна</cp:lastModifiedBy>
  <cp:lastPrinted>2024-02-01T23:16:57Z</cp:lastPrinted>
  <dcterms:created xsi:type="dcterms:W3CDTF">2023-03-23T00:21:06Z</dcterms:created>
  <dcterms:modified xsi:type="dcterms:W3CDTF">2025-11-07T01:28:45Z</dcterms:modified>
</cp:coreProperties>
</file>